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730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<sst xmlns="http://schemas.openxmlformats.org/spreadsheetml/2006/main" count="96" uniqueCount="37">
  <si>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reims</t>
  </si>
  <si>
    <t>saint-malo</t>
  </si>
  <si>
    <t>meylan</t>
  </si>
  <si>
    <t>noisy-le-sec</t>
  </si>
  <si>
    <t>Brest</t>
  </si>
  <si>
    <t>Le Havre</t>
  </si>
  <si>
    <t>Boulogne-Billancourt</t>
  </si>
  <si>
    <t>Antony</t>
  </si>
  <si>
    <t>Mulhouse</t>
  </si>
  <si>
    <t>Orange</t>
  </si>
  <si>
    <t>Suresnes</t>
  </si>
  <si>
    <t>Mérignac</t>
  </si>
  <si>
    <t>Vandoeuvre-les-Nancy</t>
  </si>
  <si>
    <t>issy-le-moulineaux</t>
  </si>
  <si>
    <t>abstentions</t>
  </si>
  <si>
    <t>nuls</t>
  </si>
  <si>
    <t>  Mme  Marie-George  BUFFET</t>
  </si>
  <si>
    <t>  M.  Gérard  SCHIVARDI</t>
  </si>
  <si>
    <t>  M.  François  BAYROU</t>
  </si>
  <si>
    <t>  M.  José  BOVÉ</t>
  </si>
  <si>
    <t>  Mme  Dominique  VOYNET</t>
  </si>
  <si>
    <t>  M.  Philippe  de VILLIERS</t>
  </si>
  <si>
    <t>  Mme  Ségolène  ROYAL</t>
  </si>
  <si>
    <t>  M.  Frédéric  NIHOUS</t>
  </si>
  <si>
    <t>  M.  Jean-Marie  LE PEN</t>
  </si>
  <si>
    <t>  Mme  Arlette  LAGUILLER</t>
  </si>
  <si>
    <t>  M.  Nicolas  SARKOZY</t>
  </si>
  <si>
    <t>inscrits</t>
  </si>
  <si>
    <t>M.  Olivier  BESANCENOT</t>
  </si>
  <si>
    <t>France</t>
  </si>
  <si>
    <t>verification</t>
  </si>
  <si>
    <t>Ecart machines / National</t>
  </si>
  <si>
    <t>total machines</t>
  </si>
  <si>
    <t>% par rapport aux inscrit</t>
  </si>
  <si>
    <t>% par rapport aux exprimés</t>
  </si>
  <si>
    <t>Ecart</t>
  </si>
  <si>
    <t>Votes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</si>
</sst>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0.0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8" xfId="0" applyNumberFormat="1" applyBorder="1" applyAlignment="1">
      <alignment wrapText="1"/>
    </xf>
    <xf numFmtId="3" fontId="0" fillId="0" borderId="30" xfId="0" applyNumberFormat="1" applyBorder="1" applyAlignment="1">
      <alignment wrapText="1"/>
    </xf>
    <xf numFmtId="0" fontId="2" fillId="3" borderId="31" xfId="0" applyFont="1" applyFill="1" applyBorder="1" applyAlignment="1">
      <alignment wrapText="1"/>
    </xf>
    <xf numFmtId="0" fontId="2" fillId="3" borderId="32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3" fontId="0" fillId="0" borderId="34" xfId="0" applyNumberFormat="1" applyBorder="1" applyAlignment="1">
      <alignment/>
    </xf>
    <xf numFmtId="3" fontId="0" fillId="0" borderId="34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 wrapText="1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>
      <alignment wrapText="1"/>
    </xf>
    <xf numFmtId="3" fontId="0" fillId="0" borderId="37" xfId="0" applyNumberFormat="1" applyBorder="1" applyAlignment="1">
      <alignment wrapText="1"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0" fillId="0" borderId="38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0" fillId="4" borderId="18" xfId="0" applyNumberFormat="1" applyFill="1" applyBorder="1" applyAlignment="1">
      <alignment/>
    </xf>
    <xf numFmtId="2" fontId="0" fillId="5" borderId="18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35" xfId="0" applyBorder="1" applyAlignment="1">
      <alignment horizontal="center" wrapText="1"/>
    </xf>
    <xf numFmtId="0" fontId="0" fillId="0" borderId="37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2" fontId="0" fillId="4" borderId="21" xfId="0" applyNumberFormat="1" applyFill="1" applyBorder="1" applyAlignment="1">
      <alignment/>
    </xf>
    <xf numFmtId="2" fontId="0" fillId="5" borderId="22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24">
      <selection activeCell="J48" sqref="J48"/>
    </sheetView>
  </sheetViews>
  <sheetFormatPr defaultColWidth="11.421875" defaultRowHeight="12.75"/>
  <cols>
    <col min="2" max="2" width="14.57421875" style="0" customWidth="1"/>
  </cols>
  <sheetData>
    <row r="1" spans="1:17" s="65" customFormat="1" ht="27.75" customHeight="1" thickBot="1">
      <c r="A1" s="60"/>
      <c r="B1" s="61" t="s">
        <v>29</v>
      </c>
      <c r="C1" s="62" t="s">
        <v>0</v>
      </c>
      <c r="D1" s="62" t="s">
        <v>13</v>
      </c>
      <c r="E1" s="62" t="s">
        <v>1</v>
      </c>
      <c r="F1" s="62" t="s">
        <v>2</v>
      </c>
      <c r="G1" s="62" t="s">
        <v>3</v>
      </c>
      <c r="H1" s="62" t="s">
        <v>4</v>
      </c>
      <c r="I1" s="62" t="s">
        <v>5</v>
      </c>
      <c r="J1" s="62" t="s">
        <v>6</v>
      </c>
      <c r="K1" s="62" t="s">
        <v>7</v>
      </c>
      <c r="L1" s="62" t="s">
        <v>8</v>
      </c>
      <c r="M1" s="62" t="s">
        <v>9</v>
      </c>
      <c r="N1" s="62" t="s">
        <v>10</v>
      </c>
      <c r="O1" s="62" t="s">
        <v>11</v>
      </c>
      <c r="P1" s="63" t="s">
        <v>12</v>
      </c>
      <c r="Q1" s="64" t="s">
        <v>32</v>
      </c>
    </row>
    <row r="2" spans="1:17" ht="22.5">
      <c r="A2" s="45" t="s">
        <v>28</v>
      </c>
      <c r="B2" s="37">
        <v>1498581</v>
      </c>
      <c r="C2" s="38">
        <v>3597</v>
      </c>
      <c r="D2" s="38">
        <v>788</v>
      </c>
      <c r="E2" s="38">
        <v>1276</v>
      </c>
      <c r="F2" s="38">
        <v>233</v>
      </c>
      <c r="G2" s="38">
        <v>639</v>
      </c>
      <c r="H2" s="38">
        <v>3684</v>
      </c>
      <c r="I2" s="38">
        <v>5572</v>
      </c>
      <c r="J2" s="38">
        <v>771</v>
      </c>
      <c r="K2" s="38">
        <v>862</v>
      </c>
      <c r="L2" s="38">
        <v>1524</v>
      </c>
      <c r="M2" s="38">
        <v>404</v>
      </c>
      <c r="N2" s="38">
        <v>506</v>
      </c>
      <c r="O2" s="38">
        <v>1398</v>
      </c>
      <c r="P2" s="38">
        <v>578</v>
      </c>
      <c r="Q2" s="39">
        <f>SUM(C2:P2)</f>
        <v>21832</v>
      </c>
    </row>
    <row r="3" spans="1:17" ht="33.75">
      <c r="A3" s="46" t="s">
        <v>16</v>
      </c>
      <c r="B3" s="40">
        <v>707268</v>
      </c>
      <c r="C3" s="2">
        <v>1275</v>
      </c>
      <c r="D3" s="2">
        <v>379</v>
      </c>
      <c r="E3" s="2">
        <v>307</v>
      </c>
      <c r="F3" s="2">
        <v>107</v>
      </c>
      <c r="G3" s="2">
        <v>630</v>
      </c>
      <c r="H3" s="2">
        <v>1187</v>
      </c>
      <c r="I3" s="2">
        <v>3200</v>
      </c>
      <c r="J3" s="2">
        <v>425</v>
      </c>
      <c r="K3" s="2">
        <v>594</v>
      </c>
      <c r="L3" s="2">
        <v>384</v>
      </c>
      <c r="M3" s="2">
        <v>160</v>
      </c>
      <c r="N3" s="2">
        <v>289</v>
      </c>
      <c r="O3" s="2">
        <v>585</v>
      </c>
      <c r="P3" s="2">
        <v>160</v>
      </c>
      <c r="Q3" s="41">
        <f aca="true" t="shared" si="0" ref="Q3:Q19">SUM(C3:P3)</f>
        <v>9682</v>
      </c>
    </row>
    <row r="4" spans="1:17" ht="22.5">
      <c r="A4" s="46" t="s">
        <v>17</v>
      </c>
      <c r="B4" s="40">
        <v>123540</v>
      </c>
      <c r="C4" s="2">
        <v>151</v>
      </c>
      <c r="D4" s="2">
        <v>61</v>
      </c>
      <c r="E4" s="2">
        <v>89</v>
      </c>
      <c r="F4" s="2">
        <v>13</v>
      </c>
      <c r="G4" s="2">
        <v>35</v>
      </c>
      <c r="H4" s="2">
        <v>198</v>
      </c>
      <c r="I4" s="2">
        <v>292</v>
      </c>
      <c r="J4" s="2">
        <v>50</v>
      </c>
      <c r="K4" s="2">
        <v>46</v>
      </c>
      <c r="L4" s="2">
        <v>106</v>
      </c>
      <c r="M4" s="2">
        <v>45</v>
      </c>
      <c r="N4" s="2">
        <v>35</v>
      </c>
      <c r="O4" s="2">
        <v>110</v>
      </c>
      <c r="P4" s="2">
        <v>48</v>
      </c>
      <c r="Q4" s="41">
        <f t="shared" si="0"/>
        <v>1279</v>
      </c>
    </row>
    <row r="5" spans="1:17" ht="22.5">
      <c r="A5" s="46" t="s">
        <v>18</v>
      </c>
      <c r="B5" s="40">
        <v>6820119</v>
      </c>
      <c r="C5" s="2">
        <v>14283</v>
      </c>
      <c r="D5" s="2">
        <v>8311</v>
      </c>
      <c r="E5" s="2">
        <v>6436</v>
      </c>
      <c r="F5" s="2">
        <v>2690</v>
      </c>
      <c r="G5" s="2">
        <v>2188</v>
      </c>
      <c r="H5" s="2">
        <v>15183</v>
      </c>
      <c r="I5" s="2">
        <v>14254</v>
      </c>
      <c r="J5" s="2">
        <v>11646</v>
      </c>
      <c r="K5" s="2">
        <v>7861</v>
      </c>
      <c r="L5" s="2">
        <v>7087</v>
      </c>
      <c r="M5" s="2">
        <v>2080</v>
      </c>
      <c r="N5" s="2">
        <v>4727</v>
      </c>
      <c r="O5" s="2">
        <v>8077</v>
      </c>
      <c r="P5" s="2">
        <v>2890</v>
      </c>
      <c r="Q5" s="41">
        <f t="shared" si="0"/>
        <v>107713</v>
      </c>
    </row>
    <row r="6" spans="1:17" ht="22.5">
      <c r="A6" s="46" t="s">
        <v>19</v>
      </c>
      <c r="B6" s="40">
        <v>483008</v>
      </c>
      <c r="C6" s="2">
        <v>676</v>
      </c>
      <c r="D6" s="2">
        <v>260</v>
      </c>
      <c r="E6" s="2">
        <v>287</v>
      </c>
      <c r="F6" s="2">
        <v>137</v>
      </c>
      <c r="G6" s="2">
        <v>169</v>
      </c>
      <c r="H6" s="2">
        <v>894</v>
      </c>
      <c r="I6" s="2">
        <v>966</v>
      </c>
      <c r="J6" s="2">
        <v>257</v>
      </c>
      <c r="K6" s="2">
        <v>330</v>
      </c>
      <c r="L6" s="2">
        <v>536</v>
      </c>
      <c r="M6" s="2">
        <v>122</v>
      </c>
      <c r="N6" s="2">
        <v>157</v>
      </c>
      <c r="O6" s="2">
        <v>417</v>
      </c>
      <c r="P6" s="2">
        <v>144</v>
      </c>
      <c r="Q6" s="41">
        <f t="shared" si="0"/>
        <v>5352</v>
      </c>
    </row>
    <row r="7" spans="1:17" ht="33.75">
      <c r="A7" s="46" t="s">
        <v>20</v>
      </c>
      <c r="B7" s="40">
        <v>576666</v>
      </c>
      <c r="C7" s="2">
        <v>1285</v>
      </c>
      <c r="D7" s="2">
        <v>498</v>
      </c>
      <c r="E7" s="2">
        <v>499</v>
      </c>
      <c r="F7" s="2">
        <v>218</v>
      </c>
      <c r="G7" s="2">
        <v>201</v>
      </c>
      <c r="H7" s="2">
        <v>1291</v>
      </c>
      <c r="I7" s="2">
        <v>1336</v>
      </c>
      <c r="J7" s="2">
        <v>673</v>
      </c>
      <c r="K7" s="2">
        <v>571</v>
      </c>
      <c r="L7" s="2">
        <v>675</v>
      </c>
      <c r="M7" s="2">
        <v>146</v>
      </c>
      <c r="N7" s="2">
        <v>326</v>
      </c>
      <c r="O7" s="2">
        <v>634</v>
      </c>
      <c r="P7" s="2">
        <v>210</v>
      </c>
      <c r="Q7" s="41">
        <f t="shared" si="0"/>
        <v>8563</v>
      </c>
    </row>
    <row r="8" spans="1:17" ht="22.5">
      <c r="A8" s="46" t="s">
        <v>21</v>
      </c>
      <c r="B8" s="40">
        <v>818407</v>
      </c>
      <c r="C8" s="2">
        <v>1488</v>
      </c>
      <c r="D8" s="2">
        <v>398</v>
      </c>
      <c r="E8" s="2">
        <v>568</v>
      </c>
      <c r="F8" s="2">
        <v>155</v>
      </c>
      <c r="G8" s="2">
        <v>163</v>
      </c>
      <c r="H8" s="2">
        <v>1010</v>
      </c>
      <c r="I8" s="2">
        <v>1627</v>
      </c>
      <c r="J8" s="2">
        <v>689</v>
      </c>
      <c r="K8" s="2">
        <v>524</v>
      </c>
      <c r="L8" s="2">
        <v>719</v>
      </c>
      <c r="M8" s="2">
        <v>915</v>
      </c>
      <c r="N8" s="2">
        <v>254</v>
      </c>
      <c r="O8" s="2">
        <v>449</v>
      </c>
      <c r="P8" s="2">
        <v>183</v>
      </c>
      <c r="Q8" s="41">
        <f t="shared" si="0"/>
        <v>9142</v>
      </c>
    </row>
    <row r="9" spans="1:17" ht="22.5">
      <c r="A9" s="46" t="s">
        <v>22</v>
      </c>
      <c r="B9" s="40">
        <v>9500112</v>
      </c>
      <c r="C9" s="2">
        <v>20269</v>
      </c>
      <c r="D9" s="2">
        <v>8738</v>
      </c>
      <c r="E9" s="2">
        <v>7647</v>
      </c>
      <c r="F9" s="2">
        <v>3217</v>
      </c>
      <c r="G9" s="2">
        <v>4988</v>
      </c>
      <c r="H9" s="2">
        <v>24030</v>
      </c>
      <c r="I9" s="2">
        <v>23741</v>
      </c>
      <c r="J9" s="2">
        <v>11273</v>
      </c>
      <c r="K9" s="2">
        <v>9418</v>
      </c>
      <c r="L9" s="2">
        <v>11483</v>
      </c>
      <c r="M9" s="2">
        <v>2666</v>
      </c>
      <c r="N9" s="2">
        <v>5202</v>
      </c>
      <c r="O9" s="2">
        <v>12158</v>
      </c>
      <c r="P9" s="2">
        <v>3959</v>
      </c>
      <c r="Q9" s="41">
        <f t="shared" si="0"/>
        <v>148789</v>
      </c>
    </row>
    <row r="10" spans="1:17" ht="22.5">
      <c r="A10" s="46" t="s">
        <v>23</v>
      </c>
      <c r="B10" s="40">
        <v>420645</v>
      </c>
      <c r="C10" s="2">
        <v>259</v>
      </c>
      <c r="D10" s="2">
        <v>81</v>
      </c>
      <c r="E10" s="2">
        <v>138</v>
      </c>
      <c r="F10" s="2">
        <v>30</v>
      </c>
      <c r="G10" s="2">
        <v>30</v>
      </c>
      <c r="H10" s="2">
        <v>252</v>
      </c>
      <c r="I10" s="2">
        <v>652</v>
      </c>
      <c r="J10" s="2">
        <v>89</v>
      </c>
      <c r="K10" s="2">
        <v>105</v>
      </c>
      <c r="L10" s="2">
        <v>101</v>
      </c>
      <c r="M10" s="2">
        <v>112</v>
      </c>
      <c r="N10" s="2">
        <v>52</v>
      </c>
      <c r="O10" s="2">
        <v>280</v>
      </c>
      <c r="P10" s="2">
        <v>30</v>
      </c>
      <c r="Q10" s="41">
        <f t="shared" si="0"/>
        <v>2211</v>
      </c>
    </row>
    <row r="11" spans="1:17" ht="22.5">
      <c r="A11" s="46" t="s">
        <v>24</v>
      </c>
      <c r="B11" s="40">
        <v>3834530</v>
      </c>
      <c r="C11" s="2">
        <v>8354</v>
      </c>
      <c r="D11" s="2">
        <v>1576</v>
      </c>
      <c r="E11" s="2">
        <v>1659</v>
      </c>
      <c r="F11" s="2">
        <v>461</v>
      </c>
      <c r="G11" s="2">
        <v>1233</v>
      </c>
      <c r="H11" s="2">
        <v>4346</v>
      </c>
      <c r="I11" s="2">
        <v>9803</v>
      </c>
      <c r="J11" s="2">
        <v>2520</v>
      </c>
      <c r="K11" s="2">
        <v>1744</v>
      </c>
      <c r="L11" s="2">
        <v>5193</v>
      </c>
      <c r="M11" s="2">
        <v>2335</v>
      </c>
      <c r="N11" s="2">
        <v>1177</v>
      </c>
      <c r="O11" s="2">
        <v>2614</v>
      </c>
      <c r="P11" s="2">
        <v>1195</v>
      </c>
      <c r="Q11" s="41">
        <f t="shared" si="0"/>
        <v>44210</v>
      </c>
    </row>
    <row r="12" spans="1:17" ht="22.5">
      <c r="A12" s="46" t="s">
        <v>25</v>
      </c>
      <c r="B12" s="40">
        <v>487857</v>
      </c>
      <c r="C12" s="2">
        <v>1373</v>
      </c>
      <c r="D12" s="2">
        <v>194</v>
      </c>
      <c r="E12" s="2">
        <v>374</v>
      </c>
      <c r="F12" s="2">
        <v>44</v>
      </c>
      <c r="G12" s="2">
        <v>167</v>
      </c>
      <c r="H12" s="2">
        <v>849</v>
      </c>
      <c r="I12" s="2">
        <v>1564</v>
      </c>
      <c r="J12" s="2">
        <v>237</v>
      </c>
      <c r="K12" s="2">
        <v>230</v>
      </c>
      <c r="L12" s="2">
        <v>517</v>
      </c>
      <c r="M12" s="2">
        <v>117</v>
      </c>
      <c r="N12" s="2">
        <v>155</v>
      </c>
      <c r="O12" s="2">
        <v>445</v>
      </c>
      <c r="P12" s="2">
        <v>182</v>
      </c>
      <c r="Q12" s="41">
        <f t="shared" si="0"/>
        <v>6448</v>
      </c>
    </row>
    <row r="13" spans="1:17" ht="23.25" thickBot="1">
      <c r="A13" s="47" t="s">
        <v>26</v>
      </c>
      <c r="B13" s="42">
        <v>11448663</v>
      </c>
      <c r="C13" s="43">
        <v>23750</v>
      </c>
      <c r="D13" s="43">
        <v>11397</v>
      </c>
      <c r="E13" s="43">
        <v>9562</v>
      </c>
      <c r="F13" s="43">
        <v>4393</v>
      </c>
      <c r="G13" s="43">
        <v>3565</v>
      </c>
      <c r="H13" s="43">
        <v>19457</v>
      </c>
      <c r="I13" s="43">
        <v>25691</v>
      </c>
      <c r="J13" s="43">
        <v>27848</v>
      </c>
      <c r="K13" s="43">
        <v>11924</v>
      </c>
      <c r="L13" s="43">
        <v>13159</v>
      </c>
      <c r="M13" s="43">
        <v>5212</v>
      </c>
      <c r="N13" s="43">
        <v>8503</v>
      </c>
      <c r="O13" s="43">
        <v>10002</v>
      </c>
      <c r="P13" s="43">
        <v>3578</v>
      </c>
      <c r="Q13" s="44">
        <f t="shared" si="0"/>
        <v>178041</v>
      </c>
    </row>
    <row r="14" spans="1:17" ht="13.5" thickBot="1">
      <c r="A14" s="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9"/>
      <c r="O14" s="49"/>
      <c r="P14" s="49"/>
      <c r="Q14" s="49"/>
    </row>
    <row r="15" spans="1:17" ht="12.75">
      <c r="A15" s="1" t="s">
        <v>27</v>
      </c>
      <c r="B15" s="37">
        <v>44472834</v>
      </c>
      <c r="C15" s="50">
        <v>100228</v>
      </c>
      <c r="D15" s="50">
        <v>37966</v>
      </c>
      <c r="E15" s="50">
        <v>37201</v>
      </c>
      <c r="F15" s="51">
        <v>13379</v>
      </c>
      <c r="G15" s="50">
        <v>18034</v>
      </c>
      <c r="H15" s="50">
        <v>88702</v>
      </c>
      <c r="I15" s="51">
        <v>116970</v>
      </c>
      <c r="J15" s="50">
        <v>64709</v>
      </c>
      <c r="K15" s="50">
        <v>39325</v>
      </c>
      <c r="L15" s="50">
        <v>55857</v>
      </c>
      <c r="M15" s="38">
        <v>18191</v>
      </c>
      <c r="N15" s="38">
        <v>24255</v>
      </c>
      <c r="O15" s="38">
        <v>42722</v>
      </c>
      <c r="P15" s="38">
        <v>15763</v>
      </c>
      <c r="Q15" s="39">
        <f t="shared" si="0"/>
        <v>673302</v>
      </c>
    </row>
    <row r="16" spans="1:17" ht="12.75">
      <c r="A16" s="1" t="s">
        <v>14</v>
      </c>
      <c r="B16" s="40">
        <v>7218592</v>
      </c>
      <c r="C16" s="4">
        <v>22083</v>
      </c>
      <c r="D16" s="4">
        <v>4920</v>
      </c>
      <c r="E16" s="4">
        <v>7870</v>
      </c>
      <c r="F16" s="3">
        <v>1517</v>
      </c>
      <c r="G16" s="4">
        <v>3806</v>
      </c>
      <c r="H16" s="4">
        <v>15342</v>
      </c>
      <c r="I16" s="3">
        <v>26589</v>
      </c>
      <c r="J16" s="4">
        <v>7685</v>
      </c>
      <c r="K16" s="4">
        <v>4697</v>
      </c>
      <c r="L16" s="4">
        <v>13629</v>
      </c>
      <c r="M16" s="2">
        <v>3650</v>
      </c>
      <c r="N16" s="2">
        <v>2600</v>
      </c>
      <c r="O16" s="2">
        <v>5145</v>
      </c>
      <c r="P16" s="2">
        <v>2491</v>
      </c>
      <c r="Q16" s="41">
        <f t="shared" si="0"/>
        <v>122024</v>
      </c>
    </row>
    <row r="17" spans="1:17" ht="13.5" thickBot="1">
      <c r="A17" s="1" t="s">
        <v>15</v>
      </c>
      <c r="B17" s="42">
        <v>534846</v>
      </c>
      <c r="C17" s="52">
        <v>1385</v>
      </c>
      <c r="D17" s="52">
        <v>365</v>
      </c>
      <c r="E17" s="52">
        <v>489</v>
      </c>
      <c r="F17" s="53">
        <v>164</v>
      </c>
      <c r="G17" s="52">
        <v>220</v>
      </c>
      <c r="H17" s="52">
        <v>979</v>
      </c>
      <c r="I17" s="53">
        <v>1683</v>
      </c>
      <c r="J17" s="52">
        <v>546</v>
      </c>
      <c r="K17" s="52">
        <v>419</v>
      </c>
      <c r="L17" s="52">
        <v>744</v>
      </c>
      <c r="M17" s="43">
        <v>227</v>
      </c>
      <c r="N17" s="43">
        <v>272</v>
      </c>
      <c r="O17" s="43">
        <v>408</v>
      </c>
      <c r="P17" s="43">
        <v>115</v>
      </c>
      <c r="Q17" s="44">
        <f t="shared" si="0"/>
        <v>8016</v>
      </c>
    </row>
    <row r="18" spans="1:17" ht="13.5" thickBot="1">
      <c r="A18" s="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9"/>
      <c r="O18" s="49"/>
      <c r="P18" s="49"/>
      <c r="Q18" s="49"/>
    </row>
    <row r="19" spans="1:17" ht="13.5" thickBot="1">
      <c r="A19" s="1" t="s">
        <v>30</v>
      </c>
      <c r="B19" s="54">
        <f aca="true" t="shared" si="1" ref="B19:P19">SUM(B2:B13)+B16+B17</f>
        <v>44472834</v>
      </c>
      <c r="C19" s="55">
        <f t="shared" si="1"/>
        <v>100228</v>
      </c>
      <c r="D19" s="55">
        <f t="shared" si="1"/>
        <v>37966</v>
      </c>
      <c r="E19" s="55">
        <f t="shared" si="1"/>
        <v>37201</v>
      </c>
      <c r="F19" s="55">
        <f t="shared" si="1"/>
        <v>13379</v>
      </c>
      <c r="G19" s="55">
        <f t="shared" si="1"/>
        <v>18034</v>
      </c>
      <c r="H19" s="55">
        <f t="shared" si="1"/>
        <v>88702</v>
      </c>
      <c r="I19" s="55">
        <f t="shared" si="1"/>
        <v>116970</v>
      </c>
      <c r="J19" s="55">
        <f t="shared" si="1"/>
        <v>64709</v>
      </c>
      <c r="K19" s="55">
        <f t="shared" si="1"/>
        <v>39325</v>
      </c>
      <c r="L19" s="55">
        <f t="shared" si="1"/>
        <v>55857</v>
      </c>
      <c r="M19" s="56">
        <f t="shared" si="1"/>
        <v>18191</v>
      </c>
      <c r="N19" s="56">
        <f t="shared" si="1"/>
        <v>24255</v>
      </c>
      <c r="O19" s="56">
        <f t="shared" si="1"/>
        <v>42722</v>
      </c>
      <c r="P19" s="56">
        <f t="shared" si="1"/>
        <v>15763</v>
      </c>
      <c r="Q19" s="57">
        <f t="shared" si="0"/>
        <v>673302</v>
      </c>
    </row>
    <row r="20" ht="13.5" thickBot="1"/>
    <row r="21" spans="1:18" s="65" customFormat="1" ht="44.25" customHeight="1" thickBot="1">
      <c r="A21" s="60"/>
      <c r="B21" s="61" t="s">
        <v>29</v>
      </c>
      <c r="C21" s="62" t="s">
        <v>0</v>
      </c>
      <c r="D21" s="62" t="s">
        <v>13</v>
      </c>
      <c r="E21" s="62" t="s">
        <v>1</v>
      </c>
      <c r="F21" s="62" t="s">
        <v>2</v>
      </c>
      <c r="G21" s="62" t="s">
        <v>3</v>
      </c>
      <c r="H21" s="62" t="s">
        <v>4</v>
      </c>
      <c r="I21" s="62" t="s">
        <v>5</v>
      </c>
      <c r="J21" s="62" t="s">
        <v>6</v>
      </c>
      <c r="K21" s="62" t="s">
        <v>7</v>
      </c>
      <c r="L21" s="62" t="s">
        <v>8</v>
      </c>
      <c r="M21" s="62" t="s">
        <v>9</v>
      </c>
      <c r="N21" s="62" t="s">
        <v>10</v>
      </c>
      <c r="O21" s="62" t="s">
        <v>11</v>
      </c>
      <c r="P21" s="63" t="s">
        <v>12</v>
      </c>
      <c r="Q21" s="64" t="s">
        <v>32</v>
      </c>
      <c r="R21" s="65" t="s">
        <v>31</v>
      </c>
    </row>
    <row r="22" spans="1:20" ht="22.5">
      <c r="A22" s="7" t="s">
        <v>28</v>
      </c>
      <c r="B22" s="10">
        <f>B2*100/B$19</f>
        <v>3.369654832430962</v>
      </c>
      <c r="C22" s="11">
        <f aca="true" t="shared" si="2" ref="C22:P22">C2*100/C$19</f>
        <v>3.588817496108872</v>
      </c>
      <c r="D22" s="11">
        <f t="shared" si="2"/>
        <v>2.075541273771269</v>
      </c>
      <c r="E22" s="11">
        <f t="shared" si="2"/>
        <v>3.430015322168759</v>
      </c>
      <c r="F22" s="11">
        <f t="shared" si="2"/>
        <v>1.7415352417968457</v>
      </c>
      <c r="G22" s="11">
        <f t="shared" si="2"/>
        <v>3.543307086614173</v>
      </c>
      <c r="H22" s="11">
        <f t="shared" si="2"/>
        <v>4.153232170638768</v>
      </c>
      <c r="I22" s="11">
        <f t="shared" si="2"/>
        <v>4.76361460203471</v>
      </c>
      <c r="J22" s="11">
        <f t="shared" si="2"/>
        <v>1.191488046485033</v>
      </c>
      <c r="K22" s="11">
        <f t="shared" si="2"/>
        <v>2.191989828353465</v>
      </c>
      <c r="L22" s="11">
        <f t="shared" si="2"/>
        <v>2.72839572479725</v>
      </c>
      <c r="M22" s="11">
        <f t="shared" si="2"/>
        <v>2.2208784563795283</v>
      </c>
      <c r="N22" s="11">
        <f t="shared" si="2"/>
        <v>2.0861678004535147</v>
      </c>
      <c r="O22" s="11">
        <f t="shared" si="2"/>
        <v>3.272318711670802</v>
      </c>
      <c r="P22" s="21">
        <f t="shared" si="2"/>
        <v>3.666814692634651</v>
      </c>
      <c r="Q22" s="27">
        <f aca="true" t="shared" si="3" ref="Q22:Q33">Q2*100/Q$19</f>
        <v>3.2425271274999927</v>
      </c>
      <c r="R22" s="34">
        <f>Q22-B22</f>
        <v>-0.12712770493096937</v>
      </c>
      <c r="S22" s="7" t="s">
        <v>28</v>
      </c>
      <c r="T22" s="27">
        <f>B2*100/(B$15-B$16-B$17)</f>
        <v>4.081170071533856</v>
      </c>
    </row>
    <row r="23" spans="1:20" ht="33.75">
      <c r="A23" s="8" t="s">
        <v>16</v>
      </c>
      <c r="B23" s="6">
        <f aca="true" t="shared" si="4" ref="B23:P33">B3*100/B$19</f>
        <v>1.5903371482914717</v>
      </c>
      <c r="C23" s="5">
        <f t="shared" si="4"/>
        <v>1.2720996128826276</v>
      </c>
      <c r="D23" s="5">
        <f t="shared" si="4"/>
        <v>0.9982616024864353</v>
      </c>
      <c r="E23" s="5">
        <f t="shared" si="4"/>
        <v>0.8252466331550227</v>
      </c>
      <c r="F23" s="5">
        <f t="shared" si="4"/>
        <v>0.7997608191942597</v>
      </c>
      <c r="G23" s="5">
        <f t="shared" si="4"/>
        <v>3.4934013529998893</v>
      </c>
      <c r="H23" s="5">
        <f t="shared" si="4"/>
        <v>1.338188541408311</v>
      </c>
      <c r="I23" s="5">
        <f t="shared" si="4"/>
        <v>2.73574420791656</v>
      </c>
      <c r="J23" s="5">
        <f t="shared" si="4"/>
        <v>0.6567865366486887</v>
      </c>
      <c r="K23" s="5">
        <f t="shared" si="4"/>
        <v>1.5104895104895104</v>
      </c>
      <c r="L23" s="5">
        <f t="shared" si="4"/>
        <v>0.6874697889252913</v>
      </c>
      <c r="M23" s="5">
        <f t="shared" si="4"/>
        <v>0.8795558243087241</v>
      </c>
      <c r="N23" s="5">
        <f t="shared" si="4"/>
        <v>1.19150690579262</v>
      </c>
      <c r="O23" s="5">
        <f t="shared" si="4"/>
        <v>1.3693179158279107</v>
      </c>
      <c r="P23" s="22">
        <f t="shared" si="4"/>
        <v>1.0150352090338133</v>
      </c>
      <c r="Q23" s="28">
        <f t="shared" si="3"/>
        <v>1.437987708338903</v>
      </c>
      <c r="R23" s="33">
        <f aca="true" t="shared" si="5" ref="R23:R37">Q23-B23</f>
        <v>-0.15234943995256867</v>
      </c>
      <c r="S23" s="8" t="s">
        <v>16</v>
      </c>
      <c r="T23" s="27">
        <f aca="true" t="shared" si="6" ref="T23:T33">B3*100/(B$15-B$16-B$17)</f>
        <v>1.9261427938520557</v>
      </c>
    </row>
    <row r="24" spans="1:20" ht="22.5">
      <c r="A24" s="8" t="s">
        <v>17</v>
      </c>
      <c r="B24" s="6">
        <f t="shared" si="4"/>
        <v>0.2777875590298563</v>
      </c>
      <c r="C24" s="5">
        <f t="shared" si="4"/>
        <v>0.1506565031727661</v>
      </c>
      <c r="D24" s="5">
        <f t="shared" si="4"/>
        <v>0.16067007322341043</v>
      </c>
      <c r="E24" s="5">
        <f t="shared" si="4"/>
        <v>0.23924088062148868</v>
      </c>
      <c r="F24" s="5">
        <f t="shared" si="4"/>
        <v>0.09716720233201286</v>
      </c>
      <c r="G24" s="5">
        <f t="shared" si="4"/>
        <v>0.19407785294443827</v>
      </c>
      <c r="H24" s="5">
        <f t="shared" si="4"/>
        <v>0.22321931861739308</v>
      </c>
      <c r="I24" s="5">
        <f t="shared" si="4"/>
        <v>0.24963665897238607</v>
      </c>
      <c r="J24" s="5">
        <f t="shared" si="4"/>
        <v>0.07726900431161043</v>
      </c>
      <c r="K24" s="5">
        <f t="shared" si="4"/>
        <v>0.11697393515575334</v>
      </c>
      <c r="L24" s="5">
        <f t="shared" si="4"/>
        <v>0.18977030631791897</v>
      </c>
      <c r="M24" s="5">
        <f t="shared" si="4"/>
        <v>0.24737507558682864</v>
      </c>
      <c r="N24" s="5">
        <f t="shared" si="4"/>
        <v>0.1443001443001443</v>
      </c>
      <c r="O24" s="5">
        <f t="shared" si="4"/>
        <v>0.2574785824633678</v>
      </c>
      <c r="P24" s="22">
        <f t="shared" si="4"/>
        <v>0.304510562710144</v>
      </c>
      <c r="Q24" s="28">
        <f t="shared" si="3"/>
        <v>0.18995933474131965</v>
      </c>
      <c r="R24" s="33">
        <f t="shared" si="5"/>
        <v>-0.08782822428853665</v>
      </c>
      <c r="S24" s="8" t="s">
        <v>17</v>
      </c>
      <c r="T24" s="27">
        <f t="shared" si="6"/>
        <v>0.33644344258821685</v>
      </c>
    </row>
    <row r="25" spans="1:20" ht="22.5">
      <c r="A25" s="8" t="s">
        <v>18</v>
      </c>
      <c r="B25" s="6">
        <f t="shared" si="4"/>
        <v>15.335471987236073</v>
      </c>
      <c r="C25" s="5">
        <f t="shared" si="4"/>
        <v>14.250508839845153</v>
      </c>
      <c r="D25" s="5">
        <f t="shared" si="4"/>
        <v>21.890638992783018</v>
      </c>
      <c r="E25" s="5">
        <f t="shared" si="4"/>
        <v>17.300610198650574</v>
      </c>
      <c r="F25" s="5">
        <f t="shared" si="4"/>
        <v>20.106136482547274</v>
      </c>
      <c r="G25" s="5">
        <f t="shared" si="4"/>
        <v>12.132638349783742</v>
      </c>
      <c r="H25" s="5">
        <f t="shared" si="4"/>
        <v>17.11686320488828</v>
      </c>
      <c r="I25" s="5">
        <f t="shared" si="4"/>
        <v>12.186030606138326</v>
      </c>
      <c r="J25" s="5">
        <f t="shared" si="4"/>
        <v>17.997496484260303</v>
      </c>
      <c r="K25" s="5">
        <f t="shared" si="4"/>
        <v>19.989828353464716</v>
      </c>
      <c r="L25" s="5">
        <f t="shared" si="4"/>
        <v>12.687756234670676</v>
      </c>
      <c r="M25" s="5">
        <f t="shared" si="4"/>
        <v>11.434225716013414</v>
      </c>
      <c r="N25" s="5">
        <f t="shared" si="4"/>
        <v>19.488765203050917</v>
      </c>
      <c r="O25" s="5">
        <f t="shared" si="4"/>
        <v>18.90595009596929</v>
      </c>
      <c r="P25" s="22">
        <f t="shared" si="4"/>
        <v>18.334073463173254</v>
      </c>
      <c r="Q25" s="28">
        <f t="shared" si="3"/>
        <v>15.997724646592465</v>
      </c>
      <c r="R25" s="33">
        <f t="shared" si="5"/>
        <v>0.6622526593563922</v>
      </c>
      <c r="S25" s="8" t="s">
        <v>18</v>
      </c>
      <c r="T25" s="27">
        <f t="shared" si="6"/>
        <v>18.573614337229294</v>
      </c>
    </row>
    <row r="26" spans="1:20" ht="22.5">
      <c r="A26" s="8" t="s">
        <v>19</v>
      </c>
      <c r="B26" s="6">
        <f t="shared" si="4"/>
        <v>1.0860742537792847</v>
      </c>
      <c r="C26" s="5">
        <f t="shared" si="4"/>
        <v>0.6744622261244363</v>
      </c>
      <c r="D26" s="5">
        <f t="shared" si="4"/>
        <v>0.6848232629194543</v>
      </c>
      <c r="E26" s="5">
        <f t="shared" si="4"/>
        <v>0.7714846375097444</v>
      </c>
      <c r="F26" s="5">
        <f t="shared" si="4"/>
        <v>1.0239928245758279</v>
      </c>
      <c r="G26" s="5">
        <f t="shared" si="4"/>
        <v>0.937118775646002</v>
      </c>
      <c r="H26" s="5">
        <f t="shared" si="4"/>
        <v>1.0078690446664111</v>
      </c>
      <c r="I26" s="5">
        <f t="shared" si="4"/>
        <v>0.8258527827648114</v>
      </c>
      <c r="J26" s="5">
        <f t="shared" si="4"/>
        <v>0.39716268216167766</v>
      </c>
      <c r="K26" s="5">
        <f t="shared" si="4"/>
        <v>0.8391608391608392</v>
      </c>
      <c r="L26" s="5">
        <f t="shared" si="4"/>
        <v>0.9595932470415526</v>
      </c>
      <c r="M26" s="5">
        <f t="shared" si="4"/>
        <v>0.6706613160354021</v>
      </c>
      <c r="N26" s="5">
        <f t="shared" si="4"/>
        <v>0.6472892187177901</v>
      </c>
      <c r="O26" s="5">
        <f t="shared" si="4"/>
        <v>0.976077898974767</v>
      </c>
      <c r="P26" s="22">
        <f t="shared" si="4"/>
        <v>0.9135316881304321</v>
      </c>
      <c r="Q26" s="28">
        <f t="shared" si="3"/>
        <v>0.794888475008243</v>
      </c>
      <c r="R26" s="33">
        <f t="shared" si="5"/>
        <v>-0.2911857787710417</v>
      </c>
      <c r="S26" s="8" t="s">
        <v>19</v>
      </c>
      <c r="T26" s="27">
        <f t="shared" si="6"/>
        <v>1.3154029004180787</v>
      </c>
    </row>
    <row r="27" spans="1:20" ht="33.75">
      <c r="A27" s="8" t="s">
        <v>20</v>
      </c>
      <c r="B27" s="6">
        <f t="shared" si="4"/>
        <v>1.296670232438976</v>
      </c>
      <c r="C27" s="5">
        <f t="shared" si="4"/>
        <v>1.2820768647483738</v>
      </c>
      <c r="D27" s="5">
        <f t="shared" si="4"/>
        <v>1.3116999420534161</v>
      </c>
      <c r="E27" s="5">
        <f t="shared" si="4"/>
        <v>1.341361791349695</v>
      </c>
      <c r="F27" s="5">
        <f t="shared" si="4"/>
        <v>1.6294192391060618</v>
      </c>
      <c r="G27" s="5">
        <f t="shared" si="4"/>
        <v>1.1145613840523456</v>
      </c>
      <c r="H27" s="5">
        <f t="shared" si="4"/>
        <v>1.4554350521972448</v>
      </c>
      <c r="I27" s="5">
        <f t="shared" si="4"/>
        <v>1.1421732068051638</v>
      </c>
      <c r="J27" s="5">
        <f t="shared" si="4"/>
        <v>1.0400407980342765</v>
      </c>
      <c r="K27" s="5">
        <f t="shared" si="4"/>
        <v>1.4520025429116339</v>
      </c>
      <c r="L27" s="5">
        <f t="shared" si="4"/>
        <v>1.2084429883452388</v>
      </c>
      <c r="M27" s="5">
        <f t="shared" si="4"/>
        <v>0.8025946896817108</v>
      </c>
      <c r="N27" s="5">
        <f t="shared" si="4"/>
        <v>1.344052772624201</v>
      </c>
      <c r="O27" s="5">
        <f t="shared" si="4"/>
        <v>1.484012920743411</v>
      </c>
      <c r="P27" s="22">
        <f t="shared" si="4"/>
        <v>1.33223371185688</v>
      </c>
      <c r="Q27" s="28">
        <f t="shared" si="3"/>
        <v>1.27179185566061</v>
      </c>
      <c r="R27" s="33">
        <f t="shared" si="5"/>
        <v>-0.024878376778366018</v>
      </c>
      <c r="S27" s="8" t="s">
        <v>20</v>
      </c>
      <c r="T27" s="27">
        <f t="shared" si="6"/>
        <v>1.5704670087710593</v>
      </c>
    </row>
    <row r="28" spans="1:20" ht="22.5">
      <c r="A28" s="8" t="s">
        <v>21</v>
      </c>
      <c r="B28" s="6">
        <f t="shared" si="4"/>
        <v>1.8402402689246204</v>
      </c>
      <c r="C28" s="5">
        <f t="shared" si="4"/>
        <v>1.4846150776230196</v>
      </c>
      <c r="D28" s="5">
        <f t="shared" si="4"/>
        <v>1.0483063793920877</v>
      </c>
      <c r="E28" s="5">
        <f t="shared" si="4"/>
        <v>1.5268406763259053</v>
      </c>
      <c r="F28" s="5">
        <f t="shared" si="4"/>
        <v>1.1585320278047686</v>
      </c>
      <c r="G28" s="5">
        <f t="shared" si="4"/>
        <v>0.9038482865698125</v>
      </c>
      <c r="H28" s="5">
        <f t="shared" si="4"/>
        <v>1.1386439990079142</v>
      </c>
      <c r="I28" s="5">
        <f t="shared" si="4"/>
        <v>1.3909549457125758</v>
      </c>
      <c r="J28" s="5">
        <f t="shared" si="4"/>
        <v>1.064766879413992</v>
      </c>
      <c r="K28" s="5">
        <f t="shared" si="4"/>
        <v>1.3324856961220597</v>
      </c>
      <c r="L28" s="5">
        <f t="shared" si="4"/>
        <v>1.2872155683262616</v>
      </c>
      <c r="M28" s="5">
        <f t="shared" si="4"/>
        <v>5.0299598702655155</v>
      </c>
      <c r="N28" s="5">
        <f t="shared" si="4"/>
        <v>1.0472067614924758</v>
      </c>
      <c r="O28" s="5">
        <f t="shared" si="4"/>
        <v>1.050980759327747</v>
      </c>
      <c r="P28" s="22">
        <f t="shared" si="4"/>
        <v>1.160946520332424</v>
      </c>
      <c r="Q28" s="28">
        <f t="shared" si="3"/>
        <v>1.3577859563761878</v>
      </c>
      <c r="R28" s="33">
        <f t="shared" si="5"/>
        <v>-0.48245431254843263</v>
      </c>
      <c r="S28" s="8" t="s">
        <v>21</v>
      </c>
      <c r="T28" s="27">
        <f t="shared" si="6"/>
        <v>2.22881389443334</v>
      </c>
    </row>
    <row r="29" spans="1:20" ht="22.5">
      <c r="A29" s="8" t="s">
        <v>22</v>
      </c>
      <c r="B29" s="6">
        <f t="shared" si="4"/>
        <v>21.36160695313458</v>
      </c>
      <c r="C29" s="5">
        <f t="shared" si="4"/>
        <v>20.222891806680767</v>
      </c>
      <c r="D29" s="5">
        <f t="shared" si="4"/>
        <v>23.01532950534689</v>
      </c>
      <c r="E29" s="5">
        <f t="shared" si="4"/>
        <v>20.555899034972178</v>
      </c>
      <c r="F29" s="5">
        <f t="shared" si="4"/>
        <v>24.04514537708349</v>
      </c>
      <c r="G29" s="5">
        <f t="shared" si="4"/>
        <v>27.658866585338803</v>
      </c>
      <c r="H29" s="5">
        <f t="shared" si="4"/>
        <v>27.090708214019976</v>
      </c>
      <c r="I29" s="5">
        <f t="shared" si="4"/>
        <v>20.296657262545953</v>
      </c>
      <c r="J29" s="5">
        <f t="shared" si="4"/>
        <v>17.42106971209569</v>
      </c>
      <c r="K29" s="5">
        <f t="shared" si="4"/>
        <v>23.949141767323585</v>
      </c>
      <c r="L29" s="5">
        <f t="shared" si="4"/>
        <v>20.557853089138334</v>
      </c>
      <c r="M29" s="5">
        <f t="shared" si="4"/>
        <v>14.655598922544115</v>
      </c>
      <c r="N29" s="5">
        <f t="shared" si="4"/>
        <v>21.447124304267163</v>
      </c>
      <c r="O29" s="5">
        <f t="shared" si="4"/>
        <v>28.458405505360236</v>
      </c>
      <c r="P29" s="22">
        <f t="shared" si="4"/>
        <v>25.11577745353042</v>
      </c>
      <c r="Q29" s="28">
        <f t="shared" si="3"/>
        <v>22.098404579222994</v>
      </c>
      <c r="R29" s="33">
        <f t="shared" si="5"/>
        <v>0.7367976260884141</v>
      </c>
      <c r="S29" s="8" t="s">
        <v>22</v>
      </c>
      <c r="T29" s="27">
        <f t="shared" si="6"/>
        <v>25.872190272410798</v>
      </c>
    </row>
    <row r="30" spans="1:20" ht="22.5">
      <c r="A30" s="8" t="s">
        <v>23</v>
      </c>
      <c r="B30" s="6">
        <f t="shared" si="4"/>
        <v>0.9458470759925036</v>
      </c>
      <c r="C30" s="5">
        <f t="shared" si="4"/>
        <v>0.25841082332282395</v>
      </c>
      <c r="D30" s="5">
        <f t="shared" si="4"/>
        <v>0.21334878575567612</v>
      </c>
      <c r="E30" s="5">
        <f t="shared" si="4"/>
        <v>0.37095776995242064</v>
      </c>
      <c r="F30" s="5">
        <f t="shared" si="4"/>
        <v>0.22423200538156812</v>
      </c>
      <c r="G30" s="5">
        <f t="shared" si="4"/>
        <v>0.1663524453809471</v>
      </c>
      <c r="H30" s="5">
        <f t="shared" si="4"/>
        <v>0.2840973146039548</v>
      </c>
      <c r="I30" s="5">
        <f t="shared" si="4"/>
        <v>0.5574078823629991</v>
      </c>
      <c r="J30" s="5">
        <f t="shared" si="4"/>
        <v>0.13753882767466657</v>
      </c>
      <c r="K30" s="5">
        <f t="shared" si="4"/>
        <v>0.2670057215511761</v>
      </c>
      <c r="L30" s="5">
        <f t="shared" si="4"/>
        <v>0.1808188767746209</v>
      </c>
      <c r="M30" s="5">
        <f t="shared" si="4"/>
        <v>0.6156890770161069</v>
      </c>
      <c r="N30" s="5">
        <f t="shared" si="4"/>
        <v>0.21438878581735724</v>
      </c>
      <c r="O30" s="5">
        <f t="shared" si="4"/>
        <v>0.6554000280885727</v>
      </c>
      <c r="P30" s="22">
        <f t="shared" si="4"/>
        <v>0.19031910169384</v>
      </c>
      <c r="Q30" s="28">
        <f t="shared" si="3"/>
        <v>0.32838161775845015</v>
      </c>
      <c r="R30" s="33">
        <f t="shared" si="5"/>
        <v>-0.6174654582340535</v>
      </c>
      <c r="S30" s="8" t="s">
        <v>23</v>
      </c>
      <c r="T30" s="27">
        <f t="shared" si="6"/>
        <v>1.1455662288126962</v>
      </c>
    </row>
    <row r="31" spans="1:20" ht="22.5">
      <c r="A31" s="8" t="s">
        <v>24</v>
      </c>
      <c r="B31" s="6">
        <f t="shared" si="4"/>
        <v>8.622184950030395</v>
      </c>
      <c r="C31" s="5">
        <f t="shared" si="4"/>
        <v>8.334996208644291</v>
      </c>
      <c r="D31" s="5">
        <f t="shared" si="4"/>
        <v>4.151082547542538</v>
      </c>
      <c r="E31" s="5">
        <f t="shared" si="4"/>
        <v>4.459557538775839</v>
      </c>
      <c r="F31" s="5">
        <f t="shared" si="4"/>
        <v>3.4456984826967636</v>
      </c>
      <c r="G31" s="5">
        <f t="shared" si="4"/>
        <v>6.837085505156926</v>
      </c>
      <c r="H31" s="5">
        <f t="shared" si="4"/>
        <v>4.899551306622173</v>
      </c>
      <c r="I31" s="5">
        <f t="shared" si="4"/>
        <v>8.380781396939387</v>
      </c>
      <c r="J31" s="5">
        <f t="shared" si="4"/>
        <v>3.894357817305166</v>
      </c>
      <c r="K31" s="5">
        <f t="shared" si="4"/>
        <v>4.434837889383344</v>
      </c>
      <c r="L31" s="5">
        <f t="shared" si="4"/>
        <v>9.29695472366937</v>
      </c>
      <c r="M31" s="5">
        <f t="shared" si="4"/>
        <v>12.836017811005442</v>
      </c>
      <c r="N31" s="5">
        <f t="shared" si="4"/>
        <v>4.852607709750567</v>
      </c>
      <c r="O31" s="5">
        <f t="shared" si="4"/>
        <v>6.118627405084031</v>
      </c>
      <c r="P31" s="22">
        <f t="shared" si="4"/>
        <v>7.581044217471294</v>
      </c>
      <c r="Q31" s="28">
        <f t="shared" si="3"/>
        <v>6.566147137540064</v>
      </c>
      <c r="R31" s="33">
        <f t="shared" si="5"/>
        <v>-2.056037812490331</v>
      </c>
      <c r="S31" s="8" t="s">
        <v>24</v>
      </c>
      <c r="T31" s="27">
        <f t="shared" si="6"/>
        <v>10.442791597116685</v>
      </c>
    </row>
    <row r="32" spans="1:20" ht="22.5">
      <c r="A32" s="8" t="s">
        <v>25</v>
      </c>
      <c r="B32" s="6">
        <f t="shared" si="4"/>
        <v>1.0969775391422099</v>
      </c>
      <c r="C32" s="5">
        <f t="shared" si="4"/>
        <v>1.3698766811669394</v>
      </c>
      <c r="D32" s="5">
        <f t="shared" si="4"/>
        <v>0.5109835115629774</v>
      </c>
      <c r="E32" s="5">
        <f t="shared" si="4"/>
        <v>1.0053493185667053</v>
      </c>
      <c r="F32" s="5">
        <f t="shared" si="4"/>
        <v>0.3288736078929666</v>
      </c>
      <c r="G32" s="5">
        <f t="shared" si="4"/>
        <v>0.9260286126206055</v>
      </c>
      <c r="H32" s="5">
        <f t="shared" si="4"/>
        <v>0.9571373813442764</v>
      </c>
      <c r="I32" s="5">
        <f t="shared" si="4"/>
        <v>1.3370949816192186</v>
      </c>
      <c r="J32" s="5">
        <f t="shared" si="4"/>
        <v>0.3662550804370335</v>
      </c>
      <c r="K32" s="5">
        <f t="shared" si="4"/>
        <v>0.5848696757787667</v>
      </c>
      <c r="L32" s="5">
        <f t="shared" si="4"/>
        <v>0.9255778147770198</v>
      </c>
      <c r="M32" s="5">
        <f t="shared" si="4"/>
        <v>0.6431751965257545</v>
      </c>
      <c r="N32" s="5">
        <f t="shared" si="4"/>
        <v>0.6390434961863534</v>
      </c>
      <c r="O32" s="5">
        <f t="shared" si="4"/>
        <v>1.0416179017836245</v>
      </c>
      <c r="P32" s="22">
        <f t="shared" si="4"/>
        <v>1.1546025502759627</v>
      </c>
      <c r="Q32" s="28">
        <f t="shared" si="3"/>
        <v>0.9576683271399759</v>
      </c>
      <c r="R32" s="33">
        <f t="shared" si="5"/>
        <v>-0.139309212002234</v>
      </c>
      <c r="S32" s="8" t="s">
        <v>25</v>
      </c>
      <c r="T32" s="27">
        <f t="shared" si="6"/>
        <v>1.3286084553242652</v>
      </c>
    </row>
    <row r="33" spans="1:20" ht="23.25" thickBot="1">
      <c r="A33" s="9" t="s">
        <v>26</v>
      </c>
      <c r="B33" s="13">
        <f t="shared" si="4"/>
        <v>25.74304799194942</v>
      </c>
      <c r="C33" s="14">
        <f t="shared" si="4"/>
        <v>23.695973181146986</v>
      </c>
      <c r="D33" s="14">
        <f t="shared" si="4"/>
        <v>30.018964336511615</v>
      </c>
      <c r="E33" s="14">
        <f t="shared" si="4"/>
        <v>25.70361011800758</v>
      </c>
      <c r="F33" s="14">
        <f t="shared" si="4"/>
        <v>32.83503998804096</v>
      </c>
      <c r="G33" s="14">
        <f t="shared" si="4"/>
        <v>19.768215592769213</v>
      </c>
      <c r="H33" s="14">
        <f t="shared" si="4"/>
        <v>21.935243850195036</v>
      </c>
      <c r="I33" s="14">
        <f t="shared" si="4"/>
        <v>21.963751389245104</v>
      </c>
      <c r="J33" s="14">
        <f t="shared" si="4"/>
        <v>43.03574464139455</v>
      </c>
      <c r="K33" s="14">
        <f t="shared" si="4"/>
        <v>30.321678321678323</v>
      </c>
      <c r="L33" s="14">
        <f t="shared" si="4"/>
        <v>23.558372272051848</v>
      </c>
      <c r="M33" s="14">
        <f t="shared" si="4"/>
        <v>28.651530976856687</v>
      </c>
      <c r="N33" s="14">
        <f t="shared" si="4"/>
        <v>35.05668934240363</v>
      </c>
      <c r="O33" s="14">
        <f t="shared" si="4"/>
        <v>23.411825289078227</v>
      </c>
      <c r="P33" s="23">
        <f t="shared" si="4"/>
        <v>22.69872486201865</v>
      </c>
      <c r="Q33" s="29">
        <f t="shared" si="3"/>
        <v>26.44296318739585</v>
      </c>
      <c r="R33" s="35">
        <f t="shared" si="5"/>
        <v>0.6999151954464295</v>
      </c>
      <c r="S33" s="9" t="s">
        <v>26</v>
      </c>
      <c r="T33" s="27">
        <f t="shared" si="6"/>
        <v>31.178788997509653</v>
      </c>
    </row>
    <row r="34" spans="2:18" ht="13.5" thickBo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4"/>
      <c r="Q34" s="30"/>
      <c r="R34" s="36"/>
    </row>
    <row r="35" spans="1:18" ht="12.75">
      <c r="A35" s="8" t="s">
        <v>27</v>
      </c>
      <c r="B35" s="15">
        <f aca="true" t="shared" si="7" ref="B35:P35">B15*100/B$19</f>
        <v>100</v>
      </c>
      <c r="C35" s="16">
        <f t="shared" si="7"/>
        <v>100</v>
      </c>
      <c r="D35" s="16">
        <f t="shared" si="7"/>
        <v>100</v>
      </c>
      <c r="E35" s="16">
        <f t="shared" si="7"/>
        <v>100</v>
      </c>
      <c r="F35" s="16">
        <f t="shared" si="7"/>
        <v>100</v>
      </c>
      <c r="G35" s="16">
        <f t="shared" si="7"/>
        <v>100</v>
      </c>
      <c r="H35" s="16">
        <f t="shared" si="7"/>
        <v>100</v>
      </c>
      <c r="I35" s="16">
        <f t="shared" si="7"/>
        <v>100</v>
      </c>
      <c r="J35" s="16">
        <f t="shared" si="7"/>
        <v>100</v>
      </c>
      <c r="K35" s="16">
        <f t="shared" si="7"/>
        <v>100</v>
      </c>
      <c r="L35" s="16">
        <f t="shared" si="7"/>
        <v>100</v>
      </c>
      <c r="M35" s="16">
        <f t="shared" si="7"/>
        <v>100</v>
      </c>
      <c r="N35" s="16">
        <f t="shared" si="7"/>
        <v>100</v>
      </c>
      <c r="O35" s="16">
        <f t="shared" si="7"/>
        <v>100</v>
      </c>
      <c r="P35" s="25">
        <f t="shared" si="7"/>
        <v>100</v>
      </c>
      <c r="Q35" s="31">
        <f>Q15*100/Q$19</f>
        <v>100</v>
      </c>
      <c r="R35" s="34"/>
    </row>
    <row r="36" spans="1:19" ht="12.75">
      <c r="A36" s="8" t="s">
        <v>14</v>
      </c>
      <c r="B36" s="17">
        <f aca="true" t="shared" si="8" ref="B36:P36">B16*100/B$19</f>
        <v>16.231463908956197</v>
      </c>
      <c r="C36" s="5">
        <f t="shared" si="8"/>
        <v>22.03276529512711</v>
      </c>
      <c r="D36" s="5">
        <f t="shared" si="8"/>
        <v>12.958963282937365</v>
      </c>
      <c r="E36" s="5">
        <f t="shared" si="8"/>
        <v>21.15534528641703</v>
      </c>
      <c r="F36" s="5">
        <f t="shared" si="8"/>
        <v>11.338665072127961</v>
      </c>
      <c r="G36" s="5">
        <f t="shared" si="8"/>
        <v>21.10458023732949</v>
      </c>
      <c r="H36" s="5">
        <f t="shared" si="8"/>
        <v>17.29611508195982</v>
      </c>
      <c r="I36" s="5">
        <f t="shared" si="8"/>
        <v>22.73146960759169</v>
      </c>
      <c r="J36" s="5">
        <f t="shared" si="8"/>
        <v>11.876245962694524</v>
      </c>
      <c r="K36" s="5">
        <f t="shared" si="8"/>
        <v>11.944055944055943</v>
      </c>
      <c r="L36" s="5">
        <f t="shared" si="8"/>
        <v>24.399806649121864</v>
      </c>
      <c r="M36" s="5">
        <f t="shared" si="8"/>
        <v>20.06486724204277</v>
      </c>
      <c r="N36" s="5">
        <f t="shared" si="8"/>
        <v>10.719439290867863</v>
      </c>
      <c r="O36" s="5">
        <f t="shared" si="8"/>
        <v>12.042975516127521</v>
      </c>
      <c r="P36" s="22">
        <f t="shared" si="8"/>
        <v>15.802829410645181</v>
      </c>
      <c r="Q36" s="28">
        <f>Q16*100/Q$19</f>
        <v>18.12321959536731</v>
      </c>
      <c r="R36" s="33">
        <f t="shared" si="5"/>
        <v>1.8917556864111127</v>
      </c>
      <c r="S36" s="8" t="s">
        <v>14</v>
      </c>
    </row>
    <row r="37" spans="1:19" ht="13.5" thickBot="1">
      <c r="A37" s="8" t="s">
        <v>15</v>
      </c>
      <c r="B37" s="18">
        <f aca="true" t="shared" si="9" ref="B37:P37">B17*100/B$19</f>
        <v>1.2026352986634492</v>
      </c>
      <c r="C37" s="12">
        <f t="shared" si="9"/>
        <v>1.3818493834058347</v>
      </c>
      <c r="D37" s="12">
        <f t="shared" si="9"/>
        <v>0.9613865037138493</v>
      </c>
      <c r="E37" s="12">
        <f t="shared" si="9"/>
        <v>1.3144807935270557</v>
      </c>
      <c r="F37" s="12">
        <f t="shared" si="9"/>
        <v>1.225801629419239</v>
      </c>
      <c r="G37" s="12">
        <f t="shared" si="9"/>
        <v>1.219917932793612</v>
      </c>
      <c r="H37" s="12">
        <f t="shared" si="9"/>
        <v>1.1036955198304435</v>
      </c>
      <c r="I37" s="12">
        <f t="shared" si="9"/>
        <v>1.4388304693511156</v>
      </c>
      <c r="J37" s="12">
        <f t="shared" si="9"/>
        <v>0.843777527082786</v>
      </c>
      <c r="K37" s="12">
        <f t="shared" si="9"/>
        <v>1.0654799745708836</v>
      </c>
      <c r="L37" s="12">
        <f t="shared" si="9"/>
        <v>1.3319727160427521</v>
      </c>
      <c r="M37" s="12">
        <f t="shared" si="9"/>
        <v>1.2478698257380023</v>
      </c>
      <c r="N37" s="12">
        <f t="shared" si="9"/>
        <v>1.1214182642754071</v>
      </c>
      <c r="O37" s="12">
        <f t="shared" si="9"/>
        <v>0.9550114695004915</v>
      </c>
      <c r="P37" s="26">
        <f t="shared" si="9"/>
        <v>0.7295565564930534</v>
      </c>
      <c r="Q37" s="32">
        <f>Q17*100/Q$19</f>
        <v>1.1905504513576375</v>
      </c>
      <c r="R37" s="35">
        <f t="shared" si="5"/>
        <v>-0.012084847305811719</v>
      </c>
      <c r="S37" s="8" t="s">
        <v>15</v>
      </c>
    </row>
    <row r="39" ht="13.5" thickBot="1"/>
    <row r="40" spans="2:6" ht="24.75" customHeight="1" thickBot="1">
      <c r="B40" s="73" t="s">
        <v>34</v>
      </c>
      <c r="C40" s="74" t="s">
        <v>33</v>
      </c>
      <c r="D40" s="75" t="s">
        <v>35</v>
      </c>
      <c r="E40" s="87" t="s">
        <v>36</v>
      </c>
      <c r="F40" s="88"/>
    </row>
    <row r="41" spans="2:6" ht="12.75">
      <c r="B41" s="67"/>
      <c r="C41" s="68">
        <v>16.231463908956197</v>
      </c>
      <c r="D41" s="91">
        <v>1.8917556864111127</v>
      </c>
      <c r="E41" s="79" t="s">
        <v>14</v>
      </c>
      <c r="F41" s="80"/>
    </row>
    <row r="42" spans="2:11" ht="12.75">
      <c r="B42" s="69">
        <v>25.872190272410798</v>
      </c>
      <c r="C42" s="66">
        <v>21.36160695313458</v>
      </c>
      <c r="D42" s="76">
        <v>0.7367976260884141</v>
      </c>
      <c r="E42" s="81" t="s">
        <v>22</v>
      </c>
      <c r="F42" s="82"/>
      <c r="K42" s="59"/>
    </row>
    <row r="43" spans="2:11" ht="12.75">
      <c r="B43" s="69">
        <v>31.178788997509653</v>
      </c>
      <c r="C43" s="66">
        <v>25.74304799194942</v>
      </c>
      <c r="D43" s="76">
        <v>0.6999151954464295</v>
      </c>
      <c r="E43" s="81" t="s">
        <v>26</v>
      </c>
      <c r="F43" s="82"/>
      <c r="K43" s="59"/>
    </row>
    <row r="44" spans="2:11" ht="12.75">
      <c r="B44" s="69">
        <v>18.573614337229294</v>
      </c>
      <c r="C44" s="66">
        <v>15.335471987236073</v>
      </c>
      <c r="D44" s="76">
        <v>0.6622526593563922</v>
      </c>
      <c r="E44" s="81" t="s">
        <v>18</v>
      </c>
      <c r="F44" s="82"/>
      <c r="K44" s="59"/>
    </row>
    <row r="45" spans="2:11" ht="12.75">
      <c r="B45" s="58"/>
      <c r="C45" s="66">
        <v>1.2026352986634492</v>
      </c>
      <c r="D45" s="77">
        <v>-0.012084847305811719</v>
      </c>
      <c r="E45" s="81" t="s">
        <v>15</v>
      </c>
      <c r="F45" s="82"/>
      <c r="K45" s="59"/>
    </row>
    <row r="46" spans="2:11" ht="12.75">
      <c r="B46" s="69">
        <v>1.5704670087710593</v>
      </c>
      <c r="C46" s="66">
        <v>1.296670232438976</v>
      </c>
      <c r="D46" s="77">
        <v>-0.024878376778366018</v>
      </c>
      <c r="E46" s="81" t="s">
        <v>20</v>
      </c>
      <c r="F46" s="82"/>
      <c r="K46" s="59"/>
    </row>
    <row r="47" spans="2:11" ht="12.75">
      <c r="B47" s="69">
        <v>0.33644344258821685</v>
      </c>
      <c r="C47" s="66">
        <v>0.2777875590298563</v>
      </c>
      <c r="D47" s="77">
        <v>-0.08782822428853665</v>
      </c>
      <c r="E47" s="81" t="s">
        <v>17</v>
      </c>
      <c r="F47" s="82"/>
      <c r="K47" s="59"/>
    </row>
    <row r="48" spans="2:11" ht="12.75">
      <c r="B48" s="69">
        <v>4.081170071533856</v>
      </c>
      <c r="C48" s="66">
        <v>3.369654832430962</v>
      </c>
      <c r="D48" s="77">
        <v>-0.12712770493096937</v>
      </c>
      <c r="E48" s="81" t="s">
        <v>28</v>
      </c>
      <c r="F48" s="82"/>
      <c r="K48" s="59"/>
    </row>
    <row r="49" spans="2:11" ht="12.75">
      <c r="B49" s="69">
        <v>1.3286084553242652</v>
      </c>
      <c r="C49" s="66">
        <v>1.0969775391422099</v>
      </c>
      <c r="D49" s="77">
        <v>-0.139309212002234</v>
      </c>
      <c r="E49" s="81" t="s">
        <v>25</v>
      </c>
      <c r="F49" s="82"/>
      <c r="K49" s="59"/>
    </row>
    <row r="50" spans="2:11" ht="12.75">
      <c r="B50" s="69">
        <v>1.9261427938520557</v>
      </c>
      <c r="C50" s="66">
        <v>1.5903371482914717</v>
      </c>
      <c r="D50" s="77">
        <v>-0.15234943995256867</v>
      </c>
      <c r="E50" s="81" t="s">
        <v>16</v>
      </c>
      <c r="F50" s="82"/>
      <c r="K50" s="59"/>
    </row>
    <row r="51" spans="2:11" ht="12.75">
      <c r="B51" s="69">
        <v>1.3154029004180787</v>
      </c>
      <c r="C51" s="66">
        <v>1.0860742537792847</v>
      </c>
      <c r="D51" s="77">
        <v>-0.2911857787710417</v>
      </c>
      <c r="E51" s="81" t="s">
        <v>19</v>
      </c>
      <c r="F51" s="82"/>
      <c r="K51" s="59"/>
    </row>
    <row r="52" spans="2:11" ht="12.75">
      <c r="B52" s="69">
        <v>2.22881389443334</v>
      </c>
      <c r="C52" s="66">
        <v>1.8402402689246204</v>
      </c>
      <c r="D52" s="77">
        <v>-0.48245431254843263</v>
      </c>
      <c r="E52" s="81" t="s">
        <v>21</v>
      </c>
      <c r="F52" s="82"/>
      <c r="K52" s="59"/>
    </row>
    <row r="53" spans="2:11" ht="12.75">
      <c r="B53" s="69">
        <v>1.1455662288126962</v>
      </c>
      <c r="C53" s="66">
        <v>0.9458470759925036</v>
      </c>
      <c r="D53" s="77">
        <v>-0.6174654582340535</v>
      </c>
      <c r="E53" s="81" t="s">
        <v>23</v>
      </c>
      <c r="F53" s="82"/>
      <c r="K53" s="59"/>
    </row>
    <row r="54" spans="2:6" ht="13.5" thickBot="1">
      <c r="B54" s="70">
        <v>10.442791597116685</v>
      </c>
      <c r="C54" s="71">
        <v>8.622184950030395</v>
      </c>
      <c r="D54" s="92">
        <v>-2.056037812490331</v>
      </c>
      <c r="E54" s="83" t="s">
        <v>24</v>
      </c>
      <c r="F54" s="84"/>
    </row>
    <row r="55" spans="2:6" ht="12.75">
      <c r="B55" s="72"/>
      <c r="C55" s="89"/>
      <c r="D55" s="90"/>
      <c r="E55" s="85"/>
      <c r="F55" s="86"/>
    </row>
    <row r="56" spans="2:6" ht="13.5" thickBot="1">
      <c r="B56" s="70">
        <f>SUM(B42:B54)</f>
        <v>100</v>
      </c>
      <c r="C56" s="71">
        <f>SUM(C41:C55)</f>
        <v>100</v>
      </c>
      <c r="D56" s="78"/>
      <c r="E56" s="83"/>
      <c r="F56" s="84"/>
    </row>
  </sheetData>
  <mergeCells count="17">
    <mergeCell ref="E56:F56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</mergeCells>
  <conditionalFormatting sqref="C22:Q37 T22:T33">
    <cfRule type="cellIs" priority="1" dxfId="0" operator="lessThan" stopIfTrue="1">
      <formula>$B22</formula>
    </cfRule>
    <cfRule type="cellIs" priority="2" dxfId="1" operator="greaterThan" stopIfTrue="1">
      <formula>$B22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2007-04-29T17:45:30Z</dcterms:created>
  <dcterms:modified xsi:type="dcterms:W3CDTF">2007-04-29T21:22:55Z</dcterms:modified>
  <cp:category/>
  <cp:version/>
  <cp:contentType/>
  <cp:contentStatus/>
</cp:coreProperties>
</file>